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<sst xmlns="http://schemas.openxmlformats.org/spreadsheetml/2006/main" count="90" uniqueCount="76">
  <si>
    <t>項目</t>
  </si>
  <si>
    <t>記号</t>
  </si>
  <si>
    <t>値</t>
  </si>
  <si>
    <t>単位</t>
  </si>
  <si>
    <t>出所、計算式</t>
  </si>
  <si>
    <t>備考</t>
  </si>
  <si>
    <t>入出力</t>
  </si>
  <si>
    <t>Vin</t>
  </si>
  <si>
    <t>V</t>
  </si>
  <si>
    <t>ACアダプタ実測</t>
  </si>
  <si>
    <t>Iin</t>
  </si>
  <si>
    <t>mA</t>
  </si>
  <si>
    <t>Voutmin</t>
  </si>
  <si>
    <t>V</t>
  </si>
  <si>
    <t>LED+Q2VBE</t>
  </si>
  <si>
    <t>Voutmax</t>
  </si>
  <si>
    <t>無負荷</t>
  </si>
  <si>
    <t>LED</t>
  </si>
  <si>
    <t>Vled</t>
  </si>
  <si>
    <t>V</t>
  </si>
  <si>
    <t>LED物性</t>
  </si>
  <si>
    <t>Iledmin</t>
  </si>
  <si>
    <t>十分な明るさ</t>
  </si>
  <si>
    <t>R2</t>
  </si>
  <si>
    <t>kΩ</t>
  </si>
  <si>
    <t>(Vin-Vled)/Iledmin</t>
  </si>
  <si>
    <t>Q2</t>
  </si>
  <si>
    <t>Vce2max</t>
  </si>
  <si>
    <t>V</t>
  </si>
  <si>
    <t>Vin-Voutmin</t>
  </si>
  <si>
    <t>Ic2max</t>
  </si>
  <si>
    <t>mA</t>
  </si>
  <si>
    <t>Iin</t>
  </si>
  <si>
    <t>Pc2max</t>
  </si>
  <si>
    <t>W</t>
  </si>
  <si>
    <t>VcemaxIC2max</t>
  </si>
  <si>
    <t>&lt; 2SD882</t>
  </si>
  <si>
    <t>Pcmax2</t>
  </si>
  <si>
    <t>Vcb2min</t>
  </si>
  <si>
    <t>Vin-Voutmax</t>
  </si>
  <si>
    <t>hFE2</t>
  </si>
  <si>
    <t>IB2</t>
  </si>
  <si>
    <t>Vcb2/hFE</t>
  </si>
  <si>
    <t>R1</t>
  </si>
  <si>
    <t>Ω</t>
  </si>
  <si>
    <t>Vcb2min/IB2</t>
  </si>
  <si>
    <t>決定値</t>
  </si>
  <si>
    <t>270Ω</t>
  </si>
  <si>
    <t>PR1</t>
  </si>
  <si>
    <t>mW</t>
  </si>
  <si>
    <t>(Vin-Voutmin)IB2</t>
  </si>
  <si>
    <t>&lt; 1/4W</t>
  </si>
  <si>
    <t>Q1</t>
  </si>
  <si>
    <t>Vce1</t>
  </si>
  <si>
    <t>V</t>
  </si>
  <si>
    <t>Vin-Vcb2-Vled</t>
  </si>
  <si>
    <t>Ic1</t>
  </si>
  <si>
    <t>mA</t>
  </si>
  <si>
    <t>IB2</t>
  </si>
  <si>
    <t>IB1</t>
  </si>
  <si>
    <t>IC2/hFE2</t>
  </si>
  <si>
    <t>&lt;2SC1815</t>
  </si>
  <si>
    <t>hFE1</t>
  </si>
  <si>
    <t>PC1max</t>
  </si>
  <si>
    <t>Pcmax1</t>
  </si>
  <si>
    <t>VR+R3</t>
  </si>
  <si>
    <t>IVR</t>
  </si>
  <si>
    <t>&gt;&gt; IB1</t>
  </si>
  <si>
    <t>R2</t>
  </si>
  <si>
    <t>kΩ</t>
  </si>
  <si>
    <t>Voutmin/IVR</t>
  </si>
  <si>
    <t>2kΩ</t>
  </si>
  <si>
    <t>VR</t>
  </si>
  <si>
    <t>(Voutmax-min)/IVR</t>
  </si>
  <si>
    <t>10kΩ(B)</t>
  </si>
  <si>
    <t>表3.8 ACアダプタ用の電圧可変安定化電源の設計表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</si>
</sst>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1" sqref="B1:G1"/>
    </sheetView>
  </sheetViews>
  <sheetFormatPr defaultColWidth="9.00390625" defaultRowHeight="13.5"/>
  <sheetData>
    <row r="1" spans="2:7" ht="15" thickBot="1">
      <c r="B1" s="1" t="s">
        <v>75</v>
      </c>
      <c r="C1" s="1"/>
      <c r="D1" s="1"/>
      <c r="E1" s="1"/>
      <c r="F1" s="1"/>
      <c r="G1" s="1"/>
    </row>
    <row r="2" spans="1:8" ht="14.25" thickBo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/>
      <c r="H2" s="7"/>
    </row>
    <row r="3" spans="1:8" ht="13.5">
      <c r="A3" s="8" t="s">
        <v>6</v>
      </c>
      <c r="B3" s="9" t="s">
        <v>7</v>
      </c>
      <c r="C3" s="10">
        <v>13.6</v>
      </c>
      <c r="D3" s="10" t="s">
        <v>8</v>
      </c>
      <c r="E3" s="11" t="s">
        <v>9</v>
      </c>
      <c r="F3" s="12"/>
      <c r="G3" s="12"/>
      <c r="H3" s="13"/>
    </row>
    <row r="4" spans="1:8" ht="13.5">
      <c r="A4" s="14"/>
      <c r="B4" s="15" t="s">
        <v>10</v>
      </c>
      <c r="C4" s="16">
        <v>200</v>
      </c>
      <c r="D4" s="16" t="s">
        <v>11</v>
      </c>
      <c r="E4" s="17" t="s">
        <v>9</v>
      </c>
      <c r="F4" s="18"/>
      <c r="G4" s="18"/>
      <c r="H4" s="19"/>
    </row>
    <row r="5" spans="1:8" ht="13.5">
      <c r="A5" s="14"/>
      <c r="B5" s="15" t="s">
        <v>12</v>
      </c>
      <c r="C5" s="16">
        <v>2.6</v>
      </c>
      <c r="D5" s="16" t="s">
        <v>13</v>
      </c>
      <c r="E5" s="17" t="s">
        <v>14</v>
      </c>
      <c r="F5" s="18"/>
      <c r="G5" s="18"/>
      <c r="H5" s="19"/>
    </row>
    <row r="6" spans="1:8" ht="14.25" thickBot="1">
      <c r="A6" s="20"/>
      <c r="B6" s="21" t="s">
        <v>15</v>
      </c>
      <c r="C6" s="22">
        <v>12.9</v>
      </c>
      <c r="D6" s="22" t="s">
        <v>13</v>
      </c>
      <c r="E6" s="23" t="s">
        <v>16</v>
      </c>
      <c r="F6" s="24"/>
      <c r="G6" s="24"/>
      <c r="H6" s="25"/>
    </row>
    <row r="7" spans="1:8" ht="13.5">
      <c r="A7" s="8" t="s">
        <v>17</v>
      </c>
      <c r="B7" s="26" t="s">
        <v>18</v>
      </c>
      <c r="C7" s="27">
        <v>2</v>
      </c>
      <c r="D7" s="27" t="s">
        <v>19</v>
      </c>
      <c r="E7" s="28" t="s">
        <v>20</v>
      </c>
      <c r="F7" s="29"/>
      <c r="G7" s="29"/>
      <c r="H7" s="30"/>
    </row>
    <row r="8" spans="1:8" ht="13.5">
      <c r="A8" s="14"/>
      <c r="B8" s="15" t="s">
        <v>21</v>
      </c>
      <c r="C8" s="16">
        <v>7</v>
      </c>
      <c r="D8" s="16" t="s">
        <v>11</v>
      </c>
      <c r="E8" s="17" t="s">
        <v>22</v>
      </c>
      <c r="F8" s="18"/>
      <c r="G8" s="18"/>
      <c r="H8" s="19"/>
    </row>
    <row r="9" spans="1:8" ht="14.25" thickBot="1">
      <c r="A9" s="20"/>
      <c r="B9" s="31" t="s">
        <v>23</v>
      </c>
      <c r="C9" s="32">
        <f>(C3-C7)/C8</f>
        <v>1.657142857142857</v>
      </c>
      <c r="D9" s="32" t="s">
        <v>24</v>
      </c>
      <c r="E9" s="33" t="s">
        <v>25</v>
      </c>
      <c r="F9" s="34"/>
      <c r="G9" s="34"/>
      <c r="H9" s="35"/>
    </row>
    <row r="10" spans="1:8" ht="13.5">
      <c r="A10" s="8" t="s">
        <v>26</v>
      </c>
      <c r="B10" s="9" t="s">
        <v>27</v>
      </c>
      <c r="C10" s="10">
        <f>C3-C5</f>
        <v>11</v>
      </c>
      <c r="D10" s="10" t="s">
        <v>28</v>
      </c>
      <c r="E10" s="11" t="s">
        <v>29</v>
      </c>
      <c r="F10" s="12"/>
      <c r="G10" s="12"/>
      <c r="H10" s="13"/>
    </row>
    <row r="11" spans="1:8" ht="13.5">
      <c r="A11" s="14"/>
      <c r="B11" s="15" t="s">
        <v>30</v>
      </c>
      <c r="C11" s="16">
        <f>C4</f>
        <v>200</v>
      </c>
      <c r="D11" s="16" t="s">
        <v>31</v>
      </c>
      <c r="E11" s="17" t="s">
        <v>32</v>
      </c>
      <c r="F11" s="18"/>
      <c r="G11" s="18"/>
      <c r="H11" s="19"/>
    </row>
    <row r="12" spans="1:8" ht="14.25" thickBot="1">
      <c r="A12" s="20"/>
      <c r="B12" s="21" t="s">
        <v>33</v>
      </c>
      <c r="C12" s="22">
        <f>C10*C11/1000</f>
        <v>2.2</v>
      </c>
      <c r="D12" s="22" t="s">
        <v>34</v>
      </c>
      <c r="E12" s="23" t="s">
        <v>35</v>
      </c>
      <c r="F12" s="22" t="s">
        <v>36</v>
      </c>
      <c r="G12" s="22" t="s">
        <v>37</v>
      </c>
      <c r="H12" s="36">
        <v>10</v>
      </c>
    </row>
    <row r="13" spans="1:8" ht="13.5">
      <c r="A13" s="8" t="s">
        <v>23</v>
      </c>
      <c r="B13" s="26" t="s">
        <v>38</v>
      </c>
      <c r="C13" s="27">
        <f>C3-C6</f>
        <v>0.6999999999999993</v>
      </c>
      <c r="D13" s="27" t="s">
        <v>28</v>
      </c>
      <c r="E13" s="28" t="s">
        <v>39</v>
      </c>
      <c r="F13" s="27" t="s">
        <v>36</v>
      </c>
      <c r="G13" s="27" t="s">
        <v>40</v>
      </c>
      <c r="H13" s="37">
        <v>160</v>
      </c>
    </row>
    <row r="14" spans="1:8" ht="13.5">
      <c r="A14" s="14"/>
      <c r="B14" s="15" t="s">
        <v>41</v>
      </c>
      <c r="C14" s="16">
        <f>C11/H13</f>
        <v>1.25</v>
      </c>
      <c r="D14" s="16" t="s">
        <v>31</v>
      </c>
      <c r="E14" s="17" t="s">
        <v>42</v>
      </c>
      <c r="F14" s="18"/>
      <c r="G14" s="18"/>
      <c r="H14" s="19"/>
    </row>
    <row r="15" spans="1:8" ht="13.5">
      <c r="A15" s="14"/>
      <c r="B15" s="15" t="s">
        <v>43</v>
      </c>
      <c r="C15" s="38">
        <f>1000*C13/C14</f>
        <v>559.9999999999994</v>
      </c>
      <c r="D15" s="16" t="s">
        <v>44</v>
      </c>
      <c r="E15" s="17" t="s">
        <v>45</v>
      </c>
      <c r="F15" s="39" t="s">
        <v>46</v>
      </c>
      <c r="G15" s="40" t="s">
        <v>47</v>
      </c>
      <c r="H15" s="41"/>
    </row>
    <row r="16" spans="1:8" ht="14.25" thickBot="1">
      <c r="A16" s="20"/>
      <c r="B16" s="31" t="s">
        <v>48</v>
      </c>
      <c r="C16" s="32">
        <f>(C3-C5)*C14</f>
        <v>13.75</v>
      </c>
      <c r="D16" s="32" t="s">
        <v>49</v>
      </c>
      <c r="E16" s="33" t="s">
        <v>50</v>
      </c>
      <c r="F16" s="42" t="s">
        <v>51</v>
      </c>
      <c r="G16" s="42"/>
      <c r="H16" s="43"/>
    </row>
    <row r="17" spans="1:8" ht="13.5">
      <c r="A17" s="8" t="s">
        <v>52</v>
      </c>
      <c r="B17" s="26" t="s">
        <v>53</v>
      </c>
      <c r="C17" s="27">
        <f>C3-C13-C7</f>
        <v>10.9</v>
      </c>
      <c r="D17" s="27" t="s">
        <v>54</v>
      </c>
      <c r="E17" s="28" t="s">
        <v>55</v>
      </c>
      <c r="F17" s="29"/>
      <c r="G17" s="29"/>
      <c r="H17" s="30"/>
    </row>
    <row r="18" spans="1:8" ht="13.5">
      <c r="A18" s="14"/>
      <c r="B18" s="15" t="s">
        <v>56</v>
      </c>
      <c r="C18" s="16">
        <f>C14</f>
        <v>1.25</v>
      </c>
      <c r="D18" s="16" t="s">
        <v>57</v>
      </c>
      <c r="E18" s="17" t="s">
        <v>58</v>
      </c>
      <c r="F18" s="18"/>
      <c r="G18" s="18"/>
      <c r="H18" s="19"/>
    </row>
    <row r="19" spans="1:8" ht="13.5">
      <c r="A19" s="14"/>
      <c r="B19" s="15" t="s">
        <v>59</v>
      </c>
      <c r="C19" s="16">
        <f>C18/H19</f>
        <v>0.0125</v>
      </c>
      <c r="D19" s="16" t="s">
        <v>57</v>
      </c>
      <c r="E19" s="17" t="s">
        <v>60</v>
      </c>
      <c r="F19" s="16" t="s">
        <v>61</v>
      </c>
      <c r="G19" s="16" t="s">
        <v>62</v>
      </c>
      <c r="H19" s="44">
        <v>100</v>
      </c>
    </row>
    <row r="20" spans="1:8" ht="14.25" thickBot="1">
      <c r="A20" s="20"/>
      <c r="B20" s="31" t="s">
        <v>63</v>
      </c>
      <c r="C20" s="32">
        <f>C17*C18</f>
        <v>13.625</v>
      </c>
      <c r="D20" s="32" t="s">
        <v>49</v>
      </c>
      <c r="E20" s="33"/>
      <c r="F20" s="32" t="s">
        <v>61</v>
      </c>
      <c r="G20" s="32" t="s">
        <v>64</v>
      </c>
      <c r="H20" s="45">
        <v>400</v>
      </c>
    </row>
    <row r="21" spans="1:8" ht="13.5">
      <c r="A21" s="8" t="s">
        <v>65</v>
      </c>
      <c r="B21" s="9" t="s">
        <v>66</v>
      </c>
      <c r="C21" s="10">
        <v>1</v>
      </c>
      <c r="D21" s="10" t="s">
        <v>57</v>
      </c>
      <c r="E21" s="11" t="s">
        <v>67</v>
      </c>
      <c r="F21" s="12"/>
      <c r="G21" s="12"/>
      <c r="H21" s="13"/>
    </row>
    <row r="22" spans="1:8" ht="13.5">
      <c r="A22" s="14"/>
      <c r="B22" s="15" t="s">
        <v>68</v>
      </c>
      <c r="C22" s="16">
        <f>C5/C21</f>
        <v>2.6</v>
      </c>
      <c r="D22" s="16" t="s">
        <v>69</v>
      </c>
      <c r="E22" s="17" t="s">
        <v>70</v>
      </c>
      <c r="F22" s="39" t="s">
        <v>46</v>
      </c>
      <c r="G22" s="46" t="s">
        <v>71</v>
      </c>
      <c r="H22" s="47"/>
    </row>
    <row r="23" spans="1:8" ht="14.25" thickBot="1">
      <c r="A23" s="20"/>
      <c r="B23" s="31" t="s">
        <v>72</v>
      </c>
      <c r="C23" s="32">
        <f>(C6-C5)/C21</f>
        <v>10.3</v>
      </c>
      <c r="D23" s="32" t="s">
        <v>69</v>
      </c>
      <c r="E23" s="33" t="s">
        <v>73</v>
      </c>
      <c r="F23" s="48" t="s">
        <v>46</v>
      </c>
      <c r="G23" s="42" t="s">
        <v>74</v>
      </c>
      <c r="H23" s="43"/>
    </row>
  </sheetData>
  <mergeCells count="25">
    <mergeCell ref="A17:A20"/>
    <mergeCell ref="F17:H17"/>
    <mergeCell ref="F18:H18"/>
    <mergeCell ref="A21:A23"/>
    <mergeCell ref="F21:H21"/>
    <mergeCell ref="G22:H22"/>
    <mergeCell ref="G23:H23"/>
    <mergeCell ref="A10:A12"/>
    <mergeCell ref="F10:H10"/>
    <mergeCell ref="F11:H11"/>
    <mergeCell ref="A13:A16"/>
    <mergeCell ref="F14:H14"/>
    <mergeCell ref="G15:H15"/>
    <mergeCell ref="F16:H16"/>
    <mergeCell ref="A7:A9"/>
    <mergeCell ref="F7:H7"/>
    <mergeCell ref="F8:H8"/>
    <mergeCell ref="F9:H9"/>
    <mergeCell ref="B1:G1"/>
    <mergeCell ref="F2:H2"/>
    <mergeCell ref="A3:A6"/>
    <mergeCell ref="F3:H3"/>
    <mergeCell ref="F4:H4"/>
    <mergeCell ref="F5:H5"/>
    <mergeCell ref="F6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MNCT-S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machida</dc:creator>
  <cp:keywords/>
  <dc:description/>
  <cp:lastModifiedBy>machida</cp:lastModifiedBy>
  <dcterms:created xsi:type="dcterms:W3CDTF">2006-04-07T16:30:13Z</dcterms:created>
  <dcterms:modified xsi:type="dcterms:W3CDTF">2006-04-07T16:31:03Z</dcterms:modified>
  <cp:category/>
  <cp:version/>
  <cp:contentType/>
  <cp:contentStatus/>
</cp:coreProperties>
</file>